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05" windowWidth="19140" windowHeight="73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/>
  <c r="C7" s="1"/>
  <c r="D7" s="1"/>
  <c r="E7" s="1"/>
  <c r="F7" s="1"/>
  <c r="B8" l="1"/>
  <c r="C8" s="1"/>
  <c r="D8" s="1"/>
  <c r="E8" l="1"/>
  <c r="B9" l="1"/>
  <c r="C9" s="1"/>
  <c r="D9" s="1"/>
  <c r="E9" s="1"/>
  <c r="F8"/>
  <c r="B10" l="1"/>
  <c r="C10" s="1"/>
  <c r="D10" s="1"/>
  <c r="E10" s="1"/>
  <c r="F9"/>
  <c r="B11" l="1"/>
  <c r="C11" s="1"/>
  <c r="D11" s="1"/>
  <c r="E11" s="1"/>
  <c r="B12" s="1"/>
  <c r="C12" s="1"/>
  <c r="D12" s="1"/>
  <c r="F10"/>
  <c r="F11" l="1"/>
  <c r="E12"/>
  <c r="B13" s="1"/>
  <c r="C13" s="1"/>
  <c r="D13" s="1"/>
  <c r="F12" l="1"/>
  <c r="E13"/>
  <c r="B14" s="1"/>
  <c r="C14" s="1"/>
  <c r="D14" s="1"/>
  <c r="F13" l="1"/>
  <c r="E14"/>
  <c r="B15" s="1"/>
  <c r="C15" s="1"/>
  <c r="D15" s="1"/>
  <c r="F14" l="1"/>
  <c r="E15"/>
  <c r="B16" s="1"/>
  <c r="C16" s="1"/>
  <c r="D16" s="1"/>
  <c r="F15" l="1"/>
  <c r="E16"/>
  <c r="B17" s="1"/>
  <c r="C17" s="1"/>
  <c r="D17" s="1"/>
  <c r="F16" l="1"/>
  <c r="E17"/>
  <c r="B18" s="1"/>
  <c r="C18" s="1"/>
  <c r="D18" s="1"/>
  <c r="F17" l="1"/>
  <c r="E18"/>
  <c r="B19" s="1"/>
  <c r="C19" s="1"/>
  <c r="D19" s="1"/>
  <c r="F18" l="1"/>
  <c r="E19"/>
  <c r="B20" s="1"/>
  <c r="C20" s="1"/>
  <c r="D20" s="1"/>
  <c r="F19" l="1"/>
  <c r="E20"/>
  <c r="B21" s="1"/>
  <c r="C21" s="1"/>
  <c r="D21" s="1"/>
  <c r="F20" l="1"/>
  <c r="E21"/>
  <c r="B22" s="1"/>
  <c r="C22" s="1"/>
  <c r="D22" s="1"/>
  <c r="F21" l="1"/>
  <c r="E22"/>
  <c r="B23" s="1"/>
  <c r="C23" s="1"/>
  <c r="D23" s="1"/>
  <c r="F22" l="1"/>
  <c r="E23"/>
  <c r="B24" s="1"/>
  <c r="C24" s="1"/>
  <c r="D24" s="1"/>
  <c r="F23" l="1"/>
  <c r="E24"/>
  <c r="B25" s="1"/>
  <c r="C25" s="1"/>
  <c r="D25" s="1"/>
  <c r="E25" s="1"/>
  <c r="B26" s="1"/>
  <c r="C26" s="1"/>
  <c r="D26" s="1"/>
  <c r="E26" s="1"/>
  <c r="B27" s="1"/>
  <c r="C27" s="1"/>
  <c r="D27" s="1"/>
  <c r="E27" s="1"/>
  <c r="B28" s="1"/>
  <c r="C28" s="1"/>
  <c r="D28" s="1"/>
  <c r="E28" s="1"/>
  <c r="B29" s="1"/>
  <c r="C29" s="1"/>
  <c r="D29" s="1"/>
  <c r="E29" s="1"/>
  <c r="B30" s="1"/>
  <c r="C30" s="1"/>
  <c r="D30" s="1"/>
  <c r="E30" s="1"/>
  <c r="B31" s="1"/>
  <c r="C31" s="1"/>
  <c r="D31" s="1"/>
  <c r="E31" l="1"/>
  <c r="B32" s="1"/>
  <c r="F24"/>
  <c r="F25" s="1"/>
  <c r="F26" s="1"/>
  <c r="F27" s="1"/>
  <c r="F28" s="1"/>
  <c r="F29" s="1"/>
  <c r="F30" s="1"/>
  <c r="C32" l="1"/>
  <c r="D32" s="1"/>
  <c r="F31"/>
  <c r="G31" s="1"/>
  <c r="E32" l="1"/>
  <c r="F32" s="1"/>
  <c r="B33" l="1"/>
  <c r="C33" s="1"/>
  <c r="D33" s="1"/>
  <c r="E33" s="1"/>
  <c r="B34" s="1"/>
  <c r="C34" s="1"/>
  <c r="D34" s="1"/>
  <c r="E34" s="1"/>
  <c r="F33" l="1"/>
  <c r="F34" s="1"/>
  <c r="F35" s="1"/>
  <c r="B35"/>
  <c r="C35" s="1"/>
  <c r="D35" s="1"/>
  <c r="E35" s="1"/>
  <c r="B36"/>
  <c r="C36" s="1"/>
  <c r="D36" s="1"/>
  <c r="E36" s="1"/>
  <c r="B37" l="1"/>
  <c r="C37" s="1"/>
  <c r="D37" s="1"/>
  <c r="E37" s="1"/>
  <c r="B38" s="1"/>
  <c r="C38" s="1"/>
  <c r="D38" s="1"/>
  <c r="E38" s="1"/>
  <c r="B39" s="1"/>
  <c r="C39" s="1"/>
  <c r="D39" s="1"/>
  <c r="E39" s="1"/>
  <c r="B40" s="1"/>
  <c r="C40" s="1"/>
  <c r="D40" s="1"/>
  <c r="F36"/>
  <c r="F37" l="1"/>
  <c r="F38" s="1"/>
  <c r="F39" s="1"/>
  <c r="E40"/>
  <c r="B41" s="1"/>
  <c r="C41" s="1"/>
  <c r="D41" s="1"/>
  <c r="F40" l="1"/>
  <c r="E41"/>
  <c r="B42" s="1"/>
  <c r="C42" s="1"/>
  <c r="D42" s="1"/>
  <c r="E42" s="1"/>
  <c r="B43" s="1"/>
  <c r="C43" s="1"/>
  <c r="D43" s="1"/>
  <c r="E43" s="1"/>
  <c r="B44" s="1"/>
  <c r="C44" s="1"/>
  <c r="D44" s="1"/>
  <c r="E44" s="1"/>
  <c r="B45" s="1"/>
  <c r="C45" s="1"/>
  <c r="D45" s="1"/>
  <c r="F41" l="1"/>
  <c r="F42" s="1"/>
  <c r="F43" s="1"/>
  <c r="F44" s="1"/>
  <c r="E45"/>
  <c r="B46" s="1"/>
  <c r="C46" s="1"/>
  <c r="D46" s="1"/>
  <c r="F45" l="1"/>
  <c r="E46"/>
  <c r="B47" s="1"/>
  <c r="C47" s="1"/>
  <c r="D47" s="1"/>
  <c r="F46" l="1"/>
  <c r="E47"/>
  <c r="B48" s="1"/>
  <c r="C48" s="1"/>
  <c r="D48" s="1"/>
  <c r="F47" l="1"/>
  <c r="E48"/>
  <c r="B49" s="1"/>
  <c r="C49" s="1"/>
  <c r="D49" s="1"/>
  <c r="F48" l="1"/>
  <c r="E49"/>
  <c r="B50" s="1"/>
  <c r="C50" s="1"/>
  <c r="D50" s="1"/>
  <c r="E50" s="1"/>
  <c r="B51" s="1"/>
  <c r="C51" s="1"/>
  <c r="D51" s="1"/>
  <c r="E51" s="1"/>
  <c r="B52" s="1"/>
  <c r="C52" s="1"/>
  <c r="D52" s="1"/>
  <c r="E52" s="1"/>
  <c r="B53" s="1"/>
  <c r="C53" s="1"/>
  <c r="D53" s="1"/>
  <c r="E53" s="1"/>
  <c r="B54" s="1"/>
  <c r="C54" s="1"/>
  <c r="D54" s="1"/>
  <c r="E54" s="1"/>
  <c r="B55" s="1"/>
  <c r="C55" s="1"/>
  <c r="D55" s="1"/>
  <c r="E55" s="1"/>
  <c r="B56" s="1"/>
  <c r="C56" s="1"/>
  <c r="D56" s="1"/>
  <c r="E56" l="1"/>
  <c r="B57" s="1"/>
  <c r="F49"/>
  <c r="F50" s="1"/>
  <c r="F51" s="1"/>
  <c r="F52" s="1"/>
  <c r="F53" s="1"/>
  <c r="F54" s="1"/>
  <c r="F55" s="1"/>
  <c r="F56" s="1"/>
  <c r="G56" l="1"/>
</calcChain>
</file>

<file path=xl/sharedStrings.xml><?xml version="1.0" encoding="utf-8"?>
<sst xmlns="http://schemas.openxmlformats.org/spreadsheetml/2006/main" count="13" uniqueCount="12">
  <si>
    <t>Endowment Growth and Payouts</t>
  </si>
  <si>
    <t>Change Rates Here:</t>
  </si>
  <si>
    <t>Change Gift Here:</t>
  </si>
  <si>
    <t>Year</t>
  </si>
  <si>
    <t>Balance at Beginning of Year</t>
  </si>
  <si>
    <t>Balance Before Payouts</t>
  </si>
  <si>
    <t>Earnings</t>
  </si>
  <si>
    <t>Payout</t>
  </si>
  <si>
    <t>Projected Growth of an Endowed Fund Infographic</t>
  </si>
  <si>
    <t>Includes Grants and Service Fees</t>
  </si>
  <si>
    <t>Times</t>
  </si>
  <si>
    <t>Cumulative Payout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</si>
</sst>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2" applyNumberFormat="1" applyFont="1"/>
    <xf numFmtId="165" fontId="0" fillId="0" borderId="0" xfId="1" applyNumberFormat="1" applyFont="1"/>
    <xf numFmtId="0" fontId="0" fillId="3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9" fontId="2" fillId="2" borderId="1" xfId="3" applyFont="1" applyFill="1" applyBorder="1"/>
    <xf numFmtId="0" fontId="2" fillId="4" borderId="0" xfId="0" applyFont="1" applyFill="1"/>
    <xf numFmtId="164" fontId="2" fillId="4" borderId="1" xfId="2" applyNumberFormat="1" applyFont="1" applyFill="1" applyBorder="1"/>
    <xf numFmtId="0" fontId="2" fillId="3" borderId="0" xfId="0" applyFont="1" applyFill="1"/>
    <xf numFmtId="0" fontId="0" fillId="0" borderId="1" xfId="0" applyFont="1" applyBorder="1" applyAlignment="1">
      <alignment horizontal="right"/>
    </xf>
    <xf numFmtId="164" fontId="0" fillId="0" borderId="1" xfId="2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5" fontId="0" fillId="5" borderId="0" xfId="1" applyNumberFormat="1" applyFont="1" applyFill="1"/>
    <xf numFmtId="0" fontId="0" fillId="5" borderId="0" xfId="0" applyFill="1"/>
    <xf numFmtId="165" fontId="0" fillId="6" borderId="0" xfId="1" applyNumberFormat="1" applyFont="1" applyFill="1"/>
    <xf numFmtId="164" fontId="0" fillId="6" borderId="0" xfId="2" applyNumberFormat="1" applyFont="1" applyFill="1"/>
    <xf numFmtId="165" fontId="0" fillId="7" borderId="0" xfId="1" applyNumberFormat="1" applyFont="1" applyFill="1"/>
    <xf numFmtId="164" fontId="0" fillId="7" borderId="0" xfId="2" applyNumberFormat="1" applyFont="1" applyFill="1"/>
    <xf numFmtId="0" fontId="0" fillId="0" borderId="1" xfId="0" applyFont="1" applyFill="1" applyBorder="1" applyAlignment="1">
      <alignment horizontal="center" wrapText="1"/>
    </xf>
    <xf numFmtId="164" fontId="0" fillId="0" borderId="0" xfId="0" applyNumberFormat="1"/>
    <xf numFmtId="164" fontId="0" fillId="7" borderId="0" xfId="0" applyNumberFormat="1" applyFill="1"/>
    <xf numFmtId="164" fontId="0" fillId="6" borderId="0" xfId="0" applyNumberFormat="1" applyFill="1"/>
    <xf numFmtId="164" fontId="0" fillId="3" borderId="0" xfId="2" applyNumberFormat="1" applyFont="1" applyFill="1"/>
    <xf numFmtId="0" fontId="0" fillId="6" borderId="0" xfId="0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tabSelected="1" workbookViewId="0">
      <selection activeCell="H6" sqref="H6"/>
    </sheetView>
  </sheetViews>
  <sheetFormatPr defaultRowHeight="15"/>
  <cols>
    <col min="1" max="1" width="14.28515625" customWidth="1"/>
    <col min="2" max="2" width="15.7109375" customWidth="1"/>
    <col min="3" max="3" width="12.42578125" customWidth="1"/>
    <col min="4" max="4" width="12.140625" bestFit="1" customWidth="1"/>
    <col min="5" max="5" width="11.85546875" customWidth="1"/>
    <col min="6" max="6" width="13.42578125" customWidth="1"/>
    <col min="7" max="7" width="8.85546875" customWidth="1"/>
    <col min="8" max="8" width="6.28515625" customWidth="1"/>
  </cols>
  <sheetData>
    <row r="1" spans="1:27" s="5" customFormat="1" ht="18.75">
      <c r="A1" s="5" t="s">
        <v>8</v>
      </c>
    </row>
    <row r="2" spans="1:27">
      <c r="A2" s="6" t="s">
        <v>0</v>
      </c>
    </row>
    <row r="4" spans="1:27" s="4" customFormat="1">
      <c r="A4" s="7" t="s">
        <v>1</v>
      </c>
      <c r="B4" s="7"/>
      <c r="C4" s="8">
        <v>0.08</v>
      </c>
      <c r="D4" s="7"/>
      <c r="E4" s="8">
        <v>0.05</v>
      </c>
      <c r="F4" s="7" t="s">
        <v>9</v>
      </c>
      <c r="G4" s="7"/>
      <c r="H4" s="7"/>
    </row>
    <row r="5" spans="1:27" s="11" customFormat="1">
      <c r="A5" s="9" t="s">
        <v>2</v>
      </c>
      <c r="B5" s="10">
        <v>25000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s="3" customFormat="1" ht="43.15" customHeight="1">
      <c r="A6" s="12" t="s">
        <v>3</v>
      </c>
      <c r="B6" s="13" t="s">
        <v>4</v>
      </c>
      <c r="C6" s="14" t="s">
        <v>6</v>
      </c>
      <c r="D6" s="14" t="s">
        <v>5</v>
      </c>
      <c r="E6" s="14" t="s">
        <v>7</v>
      </c>
      <c r="F6" s="21" t="s">
        <v>11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>
      <c r="A7">
        <v>1</v>
      </c>
      <c r="B7" s="1">
        <f>B5</f>
        <v>25000</v>
      </c>
      <c r="C7" s="1">
        <f>B7*$C$4</f>
        <v>2000</v>
      </c>
      <c r="D7" s="1">
        <f>C7+B7</f>
        <v>27000</v>
      </c>
      <c r="E7" s="1">
        <f>D7*$E$4</f>
        <v>1350</v>
      </c>
      <c r="F7" s="22">
        <f>E7</f>
        <v>1350</v>
      </c>
    </row>
    <row r="8" spans="1:27">
      <c r="A8" s="2">
        <v>2</v>
      </c>
      <c r="B8" s="1">
        <f>D7-E7</f>
        <v>25650</v>
      </c>
      <c r="C8" s="1">
        <f>B8*$C$4</f>
        <v>2052</v>
      </c>
      <c r="D8" s="1">
        <f>C8+B8</f>
        <v>27702</v>
      </c>
      <c r="E8" s="1">
        <f>D8*$E$4</f>
        <v>1385.1000000000001</v>
      </c>
      <c r="F8" s="22">
        <f>E8+F7</f>
        <v>2735.1000000000004</v>
      </c>
    </row>
    <row r="9" spans="1:27">
      <c r="A9" s="2">
        <v>3</v>
      </c>
      <c r="B9" s="1">
        <f t="shared" ref="B9:B24" si="0">D8-E8</f>
        <v>26316.9</v>
      </c>
      <c r="C9" s="1">
        <f t="shared" ref="C9:C56" si="1">B9*$C$4</f>
        <v>2105.3520000000003</v>
      </c>
      <c r="D9" s="1">
        <f t="shared" ref="D9:D24" si="2">C9+B9</f>
        <v>28422.252</v>
      </c>
      <c r="E9" s="1">
        <f t="shared" ref="E9:E56" si="3">D9*$E$4</f>
        <v>1421.1126000000002</v>
      </c>
      <c r="F9" s="22">
        <f t="shared" ref="F9:F56" si="4">E9+F8</f>
        <v>4156.2126000000007</v>
      </c>
    </row>
    <row r="10" spans="1:27">
      <c r="A10" s="2">
        <v>4</v>
      </c>
      <c r="B10" s="1">
        <f t="shared" si="0"/>
        <v>27001.1394</v>
      </c>
      <c r="C10" s="1">
        <f t="shared" si="1"/>
        <v>2160.091152</v>
      </c>
      <c r="D10" s="1">
        <f t="shared" si="2"/>
        <v>29161.230552000001</v>
      </c>
      <c r="E10" s="1">
        <f t="shared" si="3"/>
        <v>1458.0615276000001</v>
      </c>
      <c r="F10" s="22">
        <f t="shared" si="4"/>
        <v>5614.2741276000006</v>
      </c>
    </row>
    <row r="11" spans="1:27">
      <c r="A11" s="2">
        <v>5</v>
      </c>
      <c r="B11" s="1">
        <f t="shared" si="0"/>
        <v>27703.169024400002</v>
      </c>
      <c r="C11" s="1">
        <f t="shared" si="1"/>
        <v>2216.253521952</v>
      </c>
      <c r="D11" s="1">
        <f t="shared" si="2"/>
        <v>29919.422546352002</v>
      </c>
      <c r="E11" s="1">
        <f t="shared" si="3"/>
        <v>1495.9711273176001</v>
      </c>
      <c r="F11" s="22">
        <f t="shared" si="4"/>
        <v>7110.2452549176005</v>
      </c>
    </row>
    <row r="12" spans="1:27">
      <c r="A12" s="2">
        <v>6</v>
      </c>
      <c r="B12" s="1">
        <f t="shared" si="0"/>
        <v>28423.451419034402</v>
      </c>
      <c r="C12" s="1">
        <f t="shared" si="1"/>
        <v>2273.8761135227523</v>
      </c>
      <c r="D12" s="1">
        <f t="shared" si="2"/>
        <v>30697.327532557152</v>
      </c>
      <c r="E12" s="1">
        <f t="shared" si="3"/>
        <v>1534.8663766278578</v>
      </c>
      <c r="F12" s="22">
        <f t="shared" si="4"/>
        <v>8645.1116315454583</v>
      </c>
    </row>
    <row r="13" spans="1:27">
      <c r="A13" s="2">
        <v>7</v>
      </c>
      <c r="B13" s="1">
        <f t="shared" si="0"/>
        <v>29162.461155929293</v>
      </c>
      <c r="C13" s="1">
        <f t="shared" si="1"/>
        <v>2332.9968924743434</v>
      </c>
      <c r="D13" s="1">
        <f t="shared" si="2"/>
        <v>31495.458048403638</v>
      </c>
      <c r="E13" s="1">
        <f t="shared" si="3"/>
        <v>1574.7729024201819</v>
      </c>
      <c r="F13" s="22">
        <f t="shared" si="4"/>
        <v>10219.88453396564</v>
      </c>
    </row>
    <row r="14" spans="1:27">
      <c r="A14" s="2">
        <v>8</v>
      </c>
      <c r="B14" s="1">
        <f t="shared" si="0"/>
        <v>29920.685145983454</v>
      </c>
      <c r="C14" s="1">
        <f t="shared" si="1"/>
        <v>2393.6548116786762</v>
      </c>
      <c r="D14" s="1">
        <f t="shared" si="2"/>
        <v>32314.33995766213</v>
      </c>
      <c r="E14" s="1">
        <f t="shared" si="3"/>
        <v>1615.7169978831066</v>
      </c>
      <c r="F14" s="22">
        <f t="shared" si="4"/>
        <v>11835.601531848746</v>
      </c>
    </row>
    <row r="15" spans="1:27">
      <c r="A15" s="2">
        <v>9</v>
      </c>
      <c r="B15" s="1">
        <f t="shared" si="0"/>
        <v>30698.622959779022</v>
      </c>
      <c r="C15" s="1">
        <f t="shared" si="1"/>
        <v>2455.8898367823217</v>
      </c>
      <c r="D15" s="1">
        <f t="shared" si="2"/>
        <v>33154.512796561343</v>
      </c>
      <c r="E15" s="1">
        <f t="shared" si="3"/>
        <v>1657.7256398280672</v>
      </c>
      <c r="F15" s="22">
        <f t="shared" si="4"/>
        <v>13493.327171676814</v>
      </c>
    </row>
    <row r="16" spans="1:27">
      <c r="A16" s="2">
        <v>10</v>
      </c>
      <c r="B16" s="1">
        <f t="shared" si="0"/>
        <v>31496.787156733277</v>
      </c>
      <c r="C16" s="1">
        <f t="shared" si="1"/>
        <v>2519.7429725386623</v>
      </c>
      <c r="D16" s="1">
        <f t="shared" si="2"/>
        <v>34016.530129271938</v>
      </c>
      <c r="E16" s="1">
        <f t="shared" si="3"/>
        <v>1700.8265064635971</v>
      </c>
      <c r="F16" s="22">
        <f t="shared" si="4"/>
        <v>15194.15367814041</v>
      </c>
    </row>
    <row r="17" spans="1:8">
      <c r="A17" s="2">
        <v>11</v>
      </c>
      <c r="B17" s="1">
        <f t="shared" si="0"/>
        <v>32315.703622808342</v>
      </c>
      <c r="C17" s="1">
        <f t="shared" si="1"/>
        <v>2585.2562898246674</v>
      </c>
      <c r="D17" s="1">
        <f t="shared" si="2"/>
        <v>34900.959912633007</v>
      </c>
      <c r="E17" s="1">
        <f t="shared" si="3"/>
        <v>1745.0479956316503</v>
      </c>
      <c r="F17" s="22">
        <f t="shared" si="4"/>
        <v>16939.201673772062</v>
      </c>
    </row>
    <row r="18" spans="1:8">
      <c r="A18" s="2">
        <v>12</v>
      </c>
      <c r="B18" s="1">
        <f t="shared" si="0"/>
        <v>33155.911917001358</v>
      </c>
      <c r="C18" s="1">
        <f t="shared" si="1"/>
        <v>2652.4729533601089</v>
      </c>
      <c r="D18" s="1">
        <f t="shared" si="2"/>
        <v>35808.384870361464</v>
      </c>
      <c r="E18" s="1">
        <f t="shared" si="3"/>
        <v>1790.4192435180732</v>
      </c>
      <c r="F18" s="22">
        <f t="shared" si="4"/>
        <v>18729.620917290136</v>
      </c>
    </row>
    <row r="19" spans="1:8">
      <c r="A19" s="2">
        <v>13</v>
      </c>
      <c r="B19" s="1">
        <f t="shared" si="0"/>
        <v>34017.96562684339</v>
      </c>
      <c r="C19" s="1">
        <f t="shared" si="1"/>
        <v>2721.4372501474713</v>
      </c>
      <c r="D19" s="1">
        <f t="shared" si="2"/>
        <v>36739.402876990862</v>
      </c>
      <c r="E19" s="1">
        <f t="shared" si="3"/>
        <v>1836.9701438495431</v>
      </c>
      <c r="F19" s="22">
        <f t="shared" si="4"/>
        <v>20566.591061139679</v>
      </c>
    </row>
    <row r="20" spans="1:8">
      <c r="A20" s="2">
        <v>14</v>
      </c>
      <c r="B20" s="1">
        <f t="shared" si="0"/>
        <v>34902.432733141322</v>
      </c>
      <c r="C20" s="1">
        <f t="shared" si="1"/>
        <v>2792.194618651306</v>
      </c>
      <c r="D20" s="1">
        <f t="shared" si="2"/>
        <v>37694.627351792631</v>
      </c>
      <c r="E20" s="1">
        <f t="shared" si="3"/>
        <v>1884.7313675896316</v>
      </c>
      <c r="F20" s="22">
        <f t="shared" si="4"/>
        <v>22451.322428729312</v>
      </c>
    </row>
    <row r="21" spans="1:8">
      <c r="A21" s="2">
        <v>15</v>
      </c>
      <c r="B21" s="1">
        <f t="shared" si="0"/>
        <v>35809.895984203002</v>
      </c>
      <c r="C21" s="1">
        <f t="shared" si="1"/>
        <v>2864.7916787362401</v>
      </c>
      <c r="D21" s="1">
        <f t="shared" si="2"/>
        <v>38674.687662939243</v>
      </c>
      <c r="E21" s="1">
        <f t="shared" si="3"/>
        <v>1933.7343831469623</v>
      </c>
      <c r="F21" s="22">
        <f t="shared" si="4"/>
        <v>24385.056811876275</v>
      </c>
    </row>
    <row r="22" spans="1:8">
      <c r="A22" s="2">
        <v>16</v>
      </c>
      <c r="B22" s="1">
        <f t="shared" si="0"/>
        <v>36740.95327979228</v>
      </c>
      <c r="C22" s="1">
        <f t="shared" si="1"/>
        <v>2939.2762623833823</v>
      </c>
      <c r="D22" s="1">
        <f t="shared" si="2"/>
        <v>39680.229542175664</v>
      </c>
      <c r="E22" s="1">
        <f t="shared" si="3"/>
        <v>1984.0114771087833</v>
      </c>
      <c r="F22" s="22">
        <f t="shared" si="4"/>
        <v>26369.068288985058</v>
      </c>
    </row>
    <row r="23" spans="1:8">
      <c r="A23" s="2">
        <v>17</v>
      </c>
      <c r="B23" s="1">
        <f t="shared" si="0"/>
        <v>37696.218065066882</v>
      </c>
      <c r="C23" s="1">
        <f t="shared" si="1"/>
        <v>3015.6974452053505</v>
      </c>
      <c r="D23" s="1">
        <f t="shared" si="2"/>
        <v>40711.915510272229</v>
      </c>
      <c r="E23" s="1">
        <f t="shared" si="3"/>
        <v>2035.5957755136114</v>
      </c>
      <c r="F23" s="22">
        <f t="shared" si="4"/>
        <v>28404.664064498669</v>
      </c>
    </row>
    <row r="24" spans="1:8">
      <c r="A24" s="2">
        <v>18</v>
      </c>
      <c r="B24" s="1">
        <f t="shared" si="0"/>
        <v>38676.319734758617</v>
      </c>
      <c r="C24" s="1">
        <f t="shared" si="1"/>
        <v>3094.1055787806895</v>
      </c>
      <c r="D24" s="1">
        <f t="shared" si="2"/>
        <v>41770.425313539308</v>
      </c>
      <c r="E24" s="1">
        <f t="shared" si="3"/>
        <v>2088.5212656769654</v>
      </c>
      <c r="F24" s="22">
        <f t="shared" si="4"/>
        <v>30493.185330175635</v>
      </c>
    </row>
    <row r="25" spans="1:8">
      <c r="A25" s="2">
        <v>19</v>
      </c>
      <c r="B25" s="1">
        <f t="shared" ref="B25:B51" si="5">D24-E24</f>
        <v>39681.904047862343</v>
      </c>
      <c r="C25" s="1">
        <f t="shared" si="1"/>
        <v>3174.5523238289875</v>
      </c>
      <c r="D25" s="1">
        <f t="shared" ref="D25:D51" si="6">C25+B25</f>
        <v>42856.456371691333</v>
      </c>
      <c r="E25" s="1">
        <f t="shared" si="3"/>
        <v>2142.8228185845669</v>
      </c>
      <c r="F25" s="22">
        <f t="shared" si="4"/>
        <v>32636.0081487602</v>
      </c>
    </row>
    <row r="26" spans="1:8">
      <c r="A26" s="2">
        <v>20</v>
      </c>
      <c r="B26" s="1">
        <f t="shared" si="5"/>
        <v>40713.633553106767</v>
      </c>
      <c r="C26" s="1">
        <f t="shared" si="1"/>
        <v>3257.0906842485415</v>
      </c>
      <c r="D26" s="1">
        <f t="shared" si="6"/>
        <v>43970.724237355309</v>
      </c>
      <c r="E26" s="1">
        <f t="shared" si="3"/>
        <v>2198.5362118677654</v>
      </c>
      <c r="F26" s="22">
        <f t="shared" si="4"/>
        <v>34834.544360627966</v>
      </c>
    </row>
    <row r="27" spans="1:8">
      <c r="A27" s="2">
        <v>21</v>
      </c>
      <c r="B27" s="1">
        <f t="shared" si="5"/>
        <v>41772.188025487543</v>
      </c>
      <c r="C27" s="1">
        <f t="shared" si="1"/>
        <v>3341.7750420390034</v>
      </c>
      <c r="D27" s="1">
        <f t="shared" si="6"/>
        <v>45113.963067526543</v>
      </c>
      <c r="E27" s="1">
        <f t="shared" si="3"/>
        <v>2255.6981533763274</v>
      </c>
      <c r="F27" s="22">
        <f t="shared" si="4"/>
        <v>37090.242514004291</v>
      </c>
    </row>
    <row r="28" spans="1:8">
      <c r="A28" s="2">
        <v>22</v>
      </c>
      <c r="B28" s="1">
        <f t="shared" si="5"/>
        <v>42858.264914150219</v>
      </c>
      <c r="C28" s="1">
        <f t="shared" si="1"/>
        <v>3428.6611931320176</v>
      </c>
      <c r="D28" s="1">
        <f t="shared" si="6"/>
        <v>46286.926107282234</v>
      </c>
      <c r="E28" s="1">
        <f t="shared" si="3"/>
        <v>2314.3463053641117</v>
      </c>
      <c r="F28" s="22">
        <f t="shared" si="4"/>
        <v>39404.5888193684</v>
      </c>
    </row>
    <row r="29" spans="1:8">
      <c r="A29" s="2">
        <v>23</v>
      </c>
      <c r="B29" s="1">
        <f t="shared" si="5"/>
        <v>43972.579801918124</v>
      </c>
      <c r="C29" s="1">
        <f t="shared" si="1"/>
        <v>3517.8063841534499</v>
      </c>
      <c r="D29" s="1">
        <f t="shared" si="6"/>
        <v>47490.386186071577</v>
      </c>
      <c r="E29" s="1">
        <f t="shared" si="3"/>
        <v>2374.5193093035791</v>
      </c>
      <c r="F29" s="22">
        <f t="shared" si="4"/>
        <v>41779.108128671978</v>
      </c>
    </row>
    <row r="30" spans="1:8">
      <c r="A30" s="2">
        <v>24</v>
      </c>
      <c r="B30" s="1">
        <f t="shared" si="5"/>
        <v>45115.866876767999</v>
      </c>
      <c r="C30" s="1">
        <f t="shared" si="1"/>
        <v>3609.2693501414401</v>
      </c>
      <c r="D30" s="1">
        <f t="shared" si="6"/>
        <v>48725.136226909439</v>
      </c>
      <c r="E30" s="1">
        <f t="shared" si="3"/>
        <v>2436.2568113454722</v>
      </c>
      <c r="F30" s="22">
        <f t="shared" si="4"/>
        <v>44215.364940017447</v>
      </c>
    </row>
    <row r="31" spans="1:8">
      <c r="A31" s="17">
        <v>25</v>
      </c>
      <c r="B31" s="25">
        <f t="shared" si="5"/>
        <v>46288.87941556397</v>
      </c>
      <c r="C31" s="18">
        <f t="shared" si="1"/>
        <v>3703.1103532451175</v>
      </c>
      <c r="D31" s="18">
        <f t="shared" si="6"/>
        <v>49991.989768809086</v>
      </c>
      <c r="E31" s="18">
        <f t="shared" si="3"/>
        <v>2499.5994884404545</v>
      </c>
      <c r="F31" s="24">
        <f t="shared" si="4"/>
        <v>46714.964428457904</v>
      </c>
      <c r="G31" s="17">
        <f>(B32+F31)/B7</f>
        <v>3.7682941883530612</v>
      </c>
      <c r="H31" s="26" t="s">
        <v>10</v>
      </c>
    </row>
    <row r="32" spans="1:8">
      <c r="A32" s="2">
        <v>26</v>
      </c>
      <c r="B32" s="18">
        <f t="shared" si="5"/>
        <v>47492.390280368629</v>
      </c>
      <c r="C32" s="1">
        <f t="shared" si="1"/>
        <v>3799.3912224294904</v>
      </c>
      <c r="D32" s="1">
        <f t="shared" si="6"/>
        <v>51291.78150279812</v>
      </c>
      <c r="E32" s="1">
        <f t="shared" si="3"/>
        <v>2564.5890751399061</v>
      </c>
      <c r="F32" s="22">
        <f t="shared" si="4"/>
        <v>49279.55350359781</v>
      </c>
    </row>
    <row r="33" spans="1:6">
      <c r="A33" s="2">
        <v>27</v>
      </c>
      <c r="B33" s="1">
        <f t="shared" si="5"/>
        <v>48727.192427658214</v>
      </c>
      <c r="C33" s="1">
        <f t="shared" si="1"/>
        <v>3898.175394212657</v>
      </c>
      <c r="D33" s="1">
        <f t="shared" si="6"/>
        <v>52625.367821870874</v>
      </c>
      <c r="E33" s="1">
        <f t="shared" si="3"/>
        <v>2631.2683910935439</v>
      </c>
      <c r="F33" s="22">
        <f t="shared" si="4"/>
        <v>51910.821894691355</v>
      </c>
    </row>
    <row r="34" spans="1:6">
      <c r="A34" s="2">
        <v>28</v>
      </c>
      <c r="B34" s="1">
        <f t="shared" si="5"/>
        <v>49994.099430777329</v>
      </c>
      <c r="C34" s="1">
        <f t="shared" si="1"/>
        <v>3999.5279544621862</v>
      </c>
      <c r="D34" s="1">
        <f t="shared" si="6"/>
        <v>53993.627385239517</v>
      </c>
      <c r="E34" s="1">
        <f t="shared" si="3"/>
        <v>2699.6813692619762</v>
      </c>
      <c r="F34" s="22">
        <f t="shared" si="4"/>
        <v>54610.503263953331</v>
      </c>
    </row>
    <row r="35" spans="1:6">
      <c r="A35" s="2">
        <v>29</v>
      </c>
      <c r="B35" s="1">
        <f t="shared" si="5"/>
        <v>51293.946015977541</v>
      </c>
      <c r="C35" s="1">
        <f t="shared" si="1"/>
        <v>4103.5156812782034</v>
      </c>
      <c r="D35" s="1">
        <f t="shared" si="6"/>
        <v>55397.461697255741</v>
      </c>
      <c r="E35" s="1">
        <f t="shared" si="3"/>
        <v>2769.8730848627874</v>
      </c>
      <c r="F35" s="22">
        <f t="shared" si="4"/>
        <v>57380.37634881612</v>
      </c>
    </row>
    <row r="36" spans="1:6">
      <c r="A36" s="2">
        <v>30</v>
      </c>
      <c r="B36" s="1">
        <f t="shared" si="5"/>
        <v>52627.588612392952</v>
      </c>
      <c r="C36" s="1">
        <f t="shared" si="1"/>
        <v>4210.2070889914366</v>
      </c>
      <c r="D36" s="1">
        <f t="shared" si="6"/>
        <v>56837.795701384392</v>
      </c>
      <c r="E36" s="1">
        <f t="shared" si="3"/>
        <v>2841.8897850692197</v>
      </c>
      <c r="F36" s="22">
        <f t="shared" si="4"/>
        <v>60222.266133885343</v>
      </c>
    </row>
    <row r="37" spans="1:6">
      <c r="A37" s="2">
        <v>31</v>
      </c>
      <c r="B37" s="1">
        <f t="shared" si="5"/>
        <v>53995.905916315169</v>
      </c>
      <c r="C37" s="1">
        <f t="shared" si="1"/>
        <v>4319.6724733052133</v>
      </c>
      <c r="D37" s="1">
        <f t="shared" si="6"/>
        <v>58315.578389620379</v>
      </c>
      <c r="E37" s="1">
        <f t="shared" si="3"/>
        <v>2915.7789194810193</v>
      </c>
      <c r="F37" s="22">
        <f t="shared" si="4"/>
        <v>63138.045053366361</v>
      </c>
    </row>
    <row r="38" spans="1:6">
      <c r="A38" s="2">
        <v>32</v>
      </c>
      <c r="B38" s="1">
        <f t="shared" si="5"/>
        <v>55399.799470139362</v>
      </c>
      <c r="C38" s="1">
        <f t="shared" si="1"/>
        <v>4431.983957611149</v>
      </c>
      <c r="D38" s="1">
        <f t="shared" si="6"/>
        <v>59831.78342775051</v>
      </c>
      <c r="E38" s="1">
        <f t="shared" si="3"/>
        <v>2991.5891713875258</v>
      </c>
      <c r="F38" s="22">
        <f t="shared" si="4"/>
        <v>66129.634224753885</v>
      </c>
    </row>
    <row r="39" spans="1:6">
      <c r="A39" s="2">
        <v>33</v>
      </c>
      <c r="B39" s="1">
        <f t="shared" si="5"/>
        <v>56840.194256362985</v>
      </c>
      <c r="C39" s="1">
        <f t="shared" si="1"/>
        <v>4547.2155405090389</v>
      </c>
      <c r="D39" s="1">
        <f t="shared" si="6"/>
        <v>61387.409796872023</v>
      </c>
      <c r="E39" s="1">
        <f t="shared" si="3"/>
        <v>3069.3704898436013</v>
      </c>
      <c r="F39" s="22">
        <f t="shared" si="4"/>
        <v>69199.004714597482</v>
      </c>
    </row>
    <row r="40" spans="1:6">
      <c r="A40" s="2">
        <v>34</v>
      </c>
      <c r="B40" s="1">
        <f t="shared" si="5"/>
        <v>58318.039307028419</v>
      </c>
      <c r="C40" s="1">
        <f t="shared" si="1"/>
        <v>4665.443144562274</v>
      </c>
      <c r="D40" s="1">
        <f t="shared" si="6"/>
        <v>62983.482451590695</v>
      </c>
      <c r="E40" s="1">
        <f t="shared" si="3"/>
        <v>3149.1741225795349</v>
      </c>
      <c r="F40" s="22">
        <f t="shared" si="4"/>
        <v>72348.178837177024</v>
      </c>
    </row>
    <row r="41" spans="1:6">
      <c r="A41" s="2">
        <v>35</v>
      </c>
      <c r="B41" s="1">
        <f t="shared" si="5"/>
        <v>59834.308329011161</v>
      </c>
      <c r="C41" s="1">
        <f t="shared" si="1"/>
        <v>4786.744666320893</v>
      </c>
      <c r="D41" s="1">
        <f t="shared" si="6"/>
        <v>64621.052995332051</v>
      </c>
      <c r="E41" s="1">
        <f t="shared" si="3"/>
        <v>3231.0526497666028</v>
      </c>
      <c r="F41" s="22">
        <f t="shared" si="4"/>
        <v>75579.231486943623</v>
      </c>
    </row>
    <row r="42" spans="1:6">
      <c r="A42" s="2">
        <v>36</v>
      </c>
      <c r="B42" s="1">
        <f t="shared" si="5"/>
        <v>61390.000345565451</v>
      </c>
      <c r="C42" s="1">
        <f t="shared" si="1"/>
        <v>4911.2000276452363</v>
      </c>
      <c r="D42" s="1">
        <f t="shared" si="6"/>
        <v>66301.200373210682</v>
      </c>
      <c r="E42" s="1">
        <f t="shared" si="3"/>
        <v>3315.0600186605343</v>
      </c>
      <c r="F42" s="22">
        <f t="shared" si="4"/>
        <v>78894.291505604153</v>
      </c>
    </row>
    <row r="43" spans="1:6">
      <c r="A43" s="2">
        <v>37</v>
      </c>
      <c r="B43" s="1">
        <f t="shared" si="5"/>
        <v>62986.140354550145</v>
      </c>
      <c r="C43" s="1">
        <f t="shared" si="1"/>
        <v>5038.891228364012</v>
      </c>
      <c r="D43" s="1">
        <f t="shared" si="6"/>
        <v>68025.031582914162</v>
      </c>
      <c r="E43" s="1">
        <f t="shared" si="3"/>
        <v>3401.2515791457081</v>
      </c>
      <c r="F43" s="22">
        <f t="shared" si="4"/>
        <v>82295.543084749865</v>
      </c>
    </row>
    <row r="44" spans="1:6">
      <c r="A44" s="2">
        <v>38</v>
      </c>
      <c r="B44" s="1">
        <f t="shared" si="5"/>
        <v>64623.78000376845</v>
      </c>
      <c r="C44" s="1">
        <f t="shared" si="1"/>
        <v>5169.9024003014765</v>
      </c>
      <c r="D44" s="1">
        <f t="shared" si="6"/>
        <v>69793.682404069928</v>
      </c>
      <c r="E44" s="1">
        <f t="shared" si="3"/>
        <v>3489.6841202034966</v>
      </c>
      <c r="F44" s="22">
        <f t="shared" si="4"/>
        <v>85785.227204953364</v>
      </c>
    </row>
    <row r="45" spans="1:6">
      <c r="A45" s="2">
        <v>39</v>
      </c>
      <c r="B45" s="1">
        <f t="shared" si="5"/>
        <v>66303.998283866429</v>
      </c>
      <c r="C45" s="1">
        <f t="shared" si="1"/>
        <v>5304.3198627093143</v>
      </c>
      <c r="D45" s="1">
        <f t="shared" si="6"/>
        <v>71608.318146575737</v>
      </c>
      <c r="E45" s="1">
        <f t="shared" si="3"/>
        <v>3580.4159073287869</v>
      </c>
      <c r="F45" s="22">
        <f t="shared" si="4"/>
        <v>89365.643112282152</v>
      </c>
    </row>
    <row r="46" spans="1:6">
      <c r="A46" s="2">
        <v>40</v>
      </c>
      <c r="B46" s="1">
        <f t="shared" si="5"/>
        <v>68027.902239246949</v>
      </c>
      <c r="C46" s="1">
        <f t="shared" si="1"/>
        <v>5442.2321791397562</v>
      </c>
      <c r="D46" s="1">
        <f t="shared" si="6"/>
        <v>73470.134418386704</v>
      </c>
      <c r="E46" s="1">
        <f t="shared" si="3"/>
        <v>3673.5067209193353</v>
      </c>
      <c r="F46" s="22">
        <f t="shared" si="4"/>
        <v>93039.149833201489</v>
      </c>
    </row>
    <row r="47" spans="1:6">
      <c r="A47" s="2">
        <v>41</v>
      </c>
      <c r="B47" s="1">
        <f t="shared" si="5"/>
        <v>69796.627697467367</v>
      </c>
      <c r="C47" s="1">
        <f t="shared" si="1"/>
        <v>5583.7302157973891</v>
      </c>
      <c r="D47" s="1">
        <f t="shared" si="6"/>
        <v>75380.357913264757</v>
      </c>
      <c r="E47" s="1">
        <f t="shared" si="3"/>
        <v>3769.0178956632381</v>
      </c>
      <c r="F47" s="22">
        <f t="shared" si="4"/>
        <v>96808.167728864733</v>
      </c>
    </row>
    <row r="48" spans="1:6">
      <c r="A48" s="2">
        <v>42</v>
      </c>
      <c r="B48" s="1">
        <f t="shared" si="5"/>
        <v>71611.340017601513</v>
      </c>
      <c r="C48" s="1">
        <f t="shared" si="1"/>
        <v>5728.9072014081212</v>
      </c>
      <c r="D48" s="1">
        <f t="shared" si="6"/>
        <v>77340.24721900963</v>
      </c>
      <c r="E48" s="1">
        <f t="shared" si="3"/>
        <v>3867.0123609504817</v>
      </c>
      <c r="F48" s="22">
        <f t="shared" si="4"/>
        <v>100675.18008981521</v>
      </c>
    </row>
    <row r="49" spans="1:8">
      <c r="A49" s="2">
        <v>43</v>
      </c>
      <c r="B49" s="1">
        <f t="shared" si="5"/>
        <v>73473.23485805915</v>
      </c>
      <c r="C49" s="1">
        <f t="shared" si="1"/>
        <v>5877.8587886447322</v>
      </c>
      <c r="D49" s="1">
        <f t="shared" si="6"/>
        <v>79351.093646703885</v>
      </c>
      <c r="E49" s="1">
        <f t="shared" si="3"/>
        <v>3967.5546823351942</v>
      </c>
      <c r="F49" s="22">
        <f t="shared" si="4"/>
        <v>104642.7347721504</v>
      </c>
    </row>
    <row r="50" spans="1:8">
      <c r="A50" s="2">
        <v>44</v>
      </c>
      <c r="B50" s="1">
        <f t="shared" si="5"/>
        <v>75383.538964368694</v>
      </c>
      <c r="C50" s="1">
        <f t="shared" si="1"/>
        <v>6030.683117149496</v>
      </c>
      <c r="D50" s="1">
        <f t="shared" si="6"/>
        <v>81414.222081518194</v>
      </c>
      <c r="E50" s="1">
        <f t="shared" si="3"/>
        <v>4070.71110407591</v>
      </c>
      <c r="F50" s="22">
        <f t="shared" si="4"/>
        <v>108713.44587622631</v>
      </c>
    </row>
    <row r="51" spans="1:8">
      <c r="A51" s="2">
        <v>45</v>
      </c>
      <c r="B51" s="1">
        <f t="shared" si="5"/>
        <v>77343.510977442289</v>
      </c>
      <c r="C51" s="1">
        <f t="shared" si="1"/>
        <v>6187.4808781953834</v>
      </c>
      <c r="D51" s="1">
        <f t="shared" si="6"/>
        <v>83530.991855637665</v>
      </c>
      <c r="E51" s="1">
        <f t="shared" si="3"/>
        <v>4176.5495927818838</v>
      </c>
      <c r="F51" s="22">
        <f t="shared" si="4"/>
        <v>112889.99546900819</v>
      </c>
    </row>
    <row r="52" spans="1:8">
      <c r="A52" s="2">
        <v>46</v>
      </c>
      <c r="B52" s="1">
        <f t="shared" ref="B52:B57" si="7">D51-E51</f>
        <v>79354.44226285578</v>
      </c>
      <c r="C52" s="1">
        <f t="shared" si="1"/>
        <v>6348.3553810284629</v>
      </c>
      <c r="D52" s="1">
        <f t="shared" ref="D52:D56" si="8">C52+B52</f>
        <v>85702.797643884245</v>
      </c>
      <c r="E52" s="1">
        <f t="shared" si="3"/>
        <v>4285.1398821942121</v>
      </c>
      <c r="F52" s="22">
        <f t="shared" si="4"/>
        <v>117175.13535120241</v>
      </c>
    </row>
    <row r="53" spans="1:8">
      <c r="A53" s="2">
        <v>47</v>
      </c>
      <c r="B53" s="1">
        <f t="shared" si="7"/>
        <v>81417.657761690032</v>
      </c>
      <c r="C53" s="1">
        <f t="shared" si="1"/>
        <v>6513.4126209352025</v>
      </c>
      <c r="D53" s="1">
        <f t="shared" si="8"/>
        <v>87931.070382625228</v>
      </c>
      <c r="E53" s="1">
        <f t="shared" si="3"/>
        <v>4396.553519131262</v>
      </c>
      <c r="F53" s="22">
        <f t="shared" si="4"/>
        <v>121571.68887033367</v>
      </c>
    </row>
    <row r="54" spans="1:8">
      <c r="A54" s="2">
        <v>48</v>
      </c>
      <c r="B54" s="1">
        <f t="shared" si="7"/>
        <v>83534.516863493962</v>
      </c>
      <c r="C54" s="1">
        <f t="shared" si="1"/>
        <v>6682.7613490795175</v>
      </c>
      <c r="D54" s="1">
        <f t="shared" si="8"/>
        <v>90217.278212573481</v>
      </c>
      <c r="E54" s="1">
        <f t="shared" si="3"/>
        <v>4510.8639106286746</v>
      </c>
      <c r="F54" s="22">
        <f t="shared" si="4"/>
        <v>126082.55278096235</v>
      </c>
    </row>
    <row r="55" spans="1:8">
      <c r="A55" s="2">
        <v>49</v>
      </c>
      <c r="B55" s="1">
        <f t="shared" si="7"/>
        <v>85706.414301944809</v>
      </c>
      <c r="C55" s="1">
        <f t="shared" si="1"/>
        <v>6856.513144155585</v>
      </c>
      <c r="D55" s="1">
        <f t="shared" si="8"/>
        <v>92562.927446100395</v>
      </c>
      <c r="E55" s="1">
        <f t="shared" si="3"/>
        <v>4628.1463723050201</v>
      </c>
      <c r="F55" s="22">
        <f t="shared" si="4"/>
        <v>130710.69915326737</v>
      </c>
    </row>
    <row r="56" spans="1:8">
      <c r="A56" s="19">
        <v>50</v>
      </c>
      <c r="B56" s="25">
        <f t="shared" si="7"/>
        <v>87934.78107379537</v>
      </c>
      <c r="C56" s="20">
        <f t="shared" si="1"/>
        <v>7034.78248590363</v>
      </c>
      <c r="D56" s="20">
        <f t="shared" si="8"/>
        <v>94969.563559699003</v>
      </c>
      <c r="E56" s="20">
        <f t="shared" si="3"/>
        <v>4748.47817798495</v>
      </c>
      <c r="F56" s="23">
        <f t="shared" si="4"/>
        <v>135459.17733125231</v>
      </c>
      <c r="G56" s="15">
        <f>(F56+B57)/B5</f>
        <v>9.0272105085186549</v>
      </c>
      <c r="H56" s="16" t="s">
        <v>10</v>
      </c>
    </row>
    <row r="57" spans="1:8">
      <c r="A57" s="2"/>
      <c r="B57" s="20">
        <f t="shared" si="7"/>
        <v>90221.08538171406</v>
      </c>
      <c r="C57" s="1"/>
      <c r="D57" s="1"/>
      <c r="E57" s="1"/>
    </row>
    <row r="58" spans="1:8">
      <c r="E58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Command</dc:creator>
  <cp:lastModifiedBy>Courtney-Moore</cp:lastModifiedBy>
  <dcterms:created xsi:type="dcterms:W3CDTF">2013-09-05T16:01:13Z</dcterms:created>
  <dcterms:modified xsi:type="dcterms:W3CDTF">2013-11-14T22:28:50Z</dcterms:modified>
</cp:coreProperties>
</file>